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081\"/>
    </mc:Choice>
  </mc:AlternateContent>
  <xr:revisionPtr revIDLastSave="0" documentId="13_ncr:1_{E5CBB54A-2B86-4D74-A7BF-08438252F0FA}" xr6:coauthVersionLast="47" xr6:coauthVersionMax="47" xr10:uidLastSave="{00000000-0000-0000-0000-000000000000}"/>
  <bookViews>
    <workbookView xWindow="2304" yWindow="2304" windowWidth="18108" windowHeight="10920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29" i="2" l="1"/>
  <c r="C30" i="2"/>
  <c r="C28" i="2"/>
  <c r="C27" i="2"/>
  <c r="C26" i="2"/>
  <c r="C31" i="2" l="1"/>
  <c r="G28" i="1"/>
  <c r="G31" i="1" s="1"/>
  <c r="G32" i="1" s="1"/>
  <c r="H23" i="1"/>
  <c r="H24" i="1" s="1"/>
  <c r="H28" i="1" s="1"/>
  <c r="E23" i="1"/>
  <c r="E24" i="1" s="1"/>
  <c r="E28" i="1" s="1"/>
  <c r="E30" i="1" s="1"/>
  <c r="D23" i="1"/>
  <c r="D24" i="1" s="1"/>
  <c r="D28" i="1" s="1"/>
  <c r="H31" i="1" l="1"/>
  <c r="H32" i="1" s="1"/>
  <c r="H30" i="1"/>
  <c r="D31" i="1"/>
  <c r="D32" i="1" s="1"/>
  <c r="D30" i="1"/>
  <c r="G30" i="1"/>
  <c r="E31" i="1"/>
  <c r="E32" i="1" s="1"/>
</calcChain>
</file>

<file path=xl/sharedStrings.xml><?xml version="1.0" encoding="utf-8"?>
<sst xmlns="http://schemas.openxmlformats.org/spreadsheetml/2006/main" count="76" uniqueCount="72">
  <si>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</si>
  <si>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</si>
  <si>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</si>
  <si>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</si>
  <si>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</si>
  <si>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</si>
  <si>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</si>
  <si>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</si>
  <si>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</si>
  <si>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</si>
  <si>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</si>
  <si>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</si>
  <si>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</si>
  <si>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</si>
  <si>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</si>
  <si>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</si>
  <si>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</si>
  <si>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 xml:space="preserve"> тыс. руб.</t>
  </si>
  <si>
    <t>СВОДНЫЙ СМЕТНЫЙ РАСЧЕТ СТОИМОСТИ РЕКОНСТРУКЦИИ   ССР-12</t>
  </si>
  <si>
    <t>"Реконструкция ВЛ-0,4 кВ от ЗТП 2510/250 кВА" Волжский район Самарская область.</t>
  </si>
  <si>
    <t>1 кв. 2025г</t>
  </si>
  <si>
    <t>Глава 2. Основные объекты строительства</t>
  </si>
  <si>
    <t>1</t>
  </si>
  <si>
    <t>ЛС-12-1</t>
  </si>
  <si>
    <t>ВЛИ-0,4 кВ</t>
  </si>
  <si>
    <t>2</t>
  </si>
  <si>
    <t>ЛС-12-3</t>
  </si>
  <si>
    <t>Коммерческий учет</t>
  </si>
  <si>
    <t>Итого по главе 2:</t>
  </si>
  <si>
    <t>Итого по главам 1-7:</t>
  </si>
  <si>
    <t>Итого по главам 1-8: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</si>
  <si>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</si>
  <si>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</si>
  <si>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5</t>
  </si>
  <si>
    <t>Смета №1</t>
  </si>
  <si>
    <t>Проектно изыскательские работы</t>
  </si>
  <si>
    <t>Итого по главе 12:</t>
  </si>
  <si>
    <t>Итого по главам 1-12:</t>
  </si>
  <si>
    <t>Итого:</t>
  </si>
  <si>
    <t>Налоги</t>
  </si>
  <si>
    <t>7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</si>
  <si>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</si>
  <si>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</si>
  <si>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</si>
  <si>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</si>
  <si>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</si>
  <si>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</si>
  <si>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</si>
  <si>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</si>
  <si>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</si>
  <si>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</si>
  <si>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</si>
  <si>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АО"ССК"</t>
  </si>
  <si>
    <t>10806,8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</si>
  <si>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</si>
  <si>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</si>
  <si>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</si>
  <si>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</si>
  <si>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</si>
  <si>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</si>
  <si>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</si>
  <si>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</si>
  <si>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</si>
  <si>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</si>
  <si>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</si>
  <si>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</si>
  <si>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</si>
  <si>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</si>
  <si>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</si>
  <si>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</si>
  <si>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P_0081</t>
  </si>
  <si>
    <t>Реконструкция ВЛ-0,4 кВ от ЗТП 2510/250 кВА (1,318 км, в т.ч. демонтаж 1,1 км),  установка приборов учета (43т.у.) Волжский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</si>
</sst>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</cellXfs>
  <cellStyles count="3">
    <cellStyle name="Обычный" xfId="0" builtinId="0"/>
    <cellStyle name="Обычный 2" xfId="2" xr:uid="{F417BB11-DCFC-4E53-AEBC-5336761DF06A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737AF-BC79-409F-A2F4-E216596BACDD}">
  <dimension ref="A1:E35"/>
  <sheetViews>
    <sheetView tabSelected="1" topLeftCell="A16" zoomScale="90" zoomScaleNormal="90" workbookViewId="0">
      <selection activeCell="C30" sqref="C30"/>
    </sheetView>
  </sheetViews>
  <sheetFormatPr defaultColWidth="9" defaultRowHeight="14.4" x14ac:dyDescent="0.3"/>
  <cols>
    <col min="1" max="1" width="12.25" style="54" customWidth="1"/>
    <col min="2" max="2" width="114.125" style="54" customWidth="1"/>
    <col min="3" max="3" width="39.375" style="54" customWidth="1"/>
    <col min="4" max="4" width="23.125" style="54" customWidth="1"/>
    <col min="5" max="16384" width="9" style="54"/>
  </cols>
  <sheetData>
    <row r="1" spans="1:3" ht="15.75" customHeight="1" x14ac:dyDescent="0.3">
      <c r="A1" s="53"/>
      <c r="B1" s="53"/>
      <c r="C1" s="53"/>
    </row>
    <row r="2" spans="1:3" ht="15.75" customHeight="1" x14ac:dyDescent="0.3">
      <c r="A2" s="55"/>
      <c r="B2" s="55"/>
      <c r="C2" s="55"/>
    </row>
    <row r="3" spans="1:3" ht="15.75" customHeight="1" x14ac:dyDescent="0.3">
      <c r="A3" s="56"/>
      <c r="B3" s="56"/>
      <c r="C3" s="56"/>
    </row>
    <row r="4" spans="1:3" ht="15.75" customHeight="1" x14ac:dyDescent="0.3">
      <c r="A4" s="55"/>
      <c r="B4" s="55"/>
      <c r="C4" s="55"/>
    </row>
    <row r="5" spans="1:3" ht="15.75" customHeight="1" x14ac:dyDescent="0.3">
      <c r="A5" s="55"/>
      <c r="B5" s="55"/>
      <c r="C5" s="55"/>
    </row>
    <row r="6" spans="1:3" ht="15.75" customHeight="1" x14ac:dyDescent="0.3">
      <c r="A6" s="55"/>
      <c r="B6" s="55"/>
      <c r="C6" s="57"/>
    </row>
    <row r="7" spans="1:3" ht="15.75" customHeight="1" x14ac:dyDescent="0.3">
      <c r="A7" s="55"/>
      <c r="B7" s="55"/>
      <c r="C7" s="55"/>
    </row>
    <row r="8" spans="1:3" ht="15.75" customHeight="1" x14ac:dyDescent="0.3">
      <c r="A8" s="56"/>
      <c r="B8" s="56"/>
      <c r="C8" s="56"/>
    </row>
    <row r="9" spans="1:3" ht="15.75" customHeight="1" x14ac:dyDescent="0.3">
      <c r="A9" s="55"/>
      <c r="B9" s="55"/>
      <c r="C9" s="55"/>
    </row>
    <row r="10" spans="1:3" ht="15.75" customHeight="1" x14ac:dyDescent="0.3">
      <c r="A10" s="55"/>
      <c r="B10" s="55"/>
      <c r="C10" s="55"/>
    </row>
    <row r="11" spans="1:3" ht="15.75" customHeight="1" x14ac:dyDescent="0.3">
      <c r="A11" s="55"/>
      <c r="B11" s="55"/>
      <c r="C11" s="55"/>
    </row>
    <row r="12" spans="1:3" ht="15.75" customHeight="1" x14ac:dyDescent="0.3">
      <c r="A12" s="68" t="s">
        <v>54</v>
      </c>
      <c r="B12" s="68"/>
      <c r="C12" s="68"/>
    </row>
    <row r="13" spans="1:3" ht="15.75" customHeight="1" x14ac:dyDescent="0.3">
      <c r="A13" s="55"/>
      <c r="B13" s="55"/>
      <c r="C13" s="55"/>
    </row>
    <row r="14" spans="1:3" ht="15.75" customHeight="1" x14ac:dyDescent="0.3">
      <c r="A14" s="55"/>
      <c r="B14" s="55"/>
      <c r="C14" s="55"/>
    </row>
    <row r="15" spans="1:3" ht="15.75" customHeight="1" x14ac:dyDescent="0.3">
      <c r="A15" s="55"/>
      <c r="B15" s="55"/>
      <c r="C15" s="55"/>
    </row>
    <row r="16" spans="1:3" ht="20.25" customHeight="1" x14ac:dyDescent="0.3">
      <c r="A16" s="69" t="s">
        <v>70</v>
      </c>
      <c r="B16" s="69"/>
      <c r="C16" s="69"/>
    </row>
    <row r="17" spans="1:5" ht="15.75" customHeight="1" x14ac:dyDescent="0.3">
      <c r="A17" s="70" t="s">
        <v>55</v>
      </c>
      <c r="B17" s="70"/>
      <c r="C17" s="70"/>
    </row>
    <row r="18" spans="1:5" ht="15.75" customHeight="1" x14ac:dyDescent="0.3">
      <c r="A18" s="55"/>
      <c r="B18" s="55"/>
      <c r="C18" s="55"/>
    </row>
    <row r="19" spans="1:5" ht="72" customHeight="1" x14ac:dyDescent="0.3">
      <c r="A19" s="71" t="s">
        <v>71</v>
      </c>
      <c r="B19" s="71"/>
      <c r="C19" s="71"/>
    </row>
    <row r="20" spans="1:5" ht="15.75" customHeight="1" x14ac:dyDescent="0.3">
      <c r="A20" s="70" t="s">
        <v>4</v>
      </c>
      <c r="B20" s="70"/>
      <c r="C20" s="70"/>
    </row>
    <row r="21" spans="1:5" ht="15.75" customHeight="1" x14ac:dyDescent="0.3">
      <c r="A21" s="55"/>
      <c r="B21" s="55"/>
      <c r="C21" s="55"/>
    </row>
    <row r="22" spans="1:5" ht="15.75" customHeight="1" x14ac:dyDescent="0.3">
      <c r="A22" s="55"/>
      <c r="B22" s="55"/>
      <c r="C22" s="55"/>
    </row>
    <row r="23" spans="1:5" ht="47.25" customHeight="1" x14ac:dyDescent="0.3">
      <c r="A23" s="58" t="s">
        <v>56</v>
      </c>
      <c r="B23" s="58" t="s">
        <v>57</v>
      </c>
      <c r="C23" s="59" t="s">
        <v>58</v>
      </c>
      <c r="D23"/>
      <c r="E23"/>
    </row>
    <row r="24" spans="1:5" ht="15.75" customHeight="1" x14ac:dyDescent="0.3">
      <c r="A24" s="58">
        <v>1</v>
      </c>
      <c r="B24" s="58">
        <v>2</v>
      </c>
      <c r="C24" s="59">
        <v>3</v>
      </c>
      <c r="D24"/>
      <c r="E24"/>
    </row>
    <row r="25" spans="1:5" ht="15.75" customHeight="1" x14ac:dyDescent="0.3">
      <c r="A25" s="58">
        <v>1</v>
      </c>
      <c r="B25" s="60" t="s">
        <v>59</v>
      </c>
      <c r="C25" s="61"/>
      <c r="D25" s="62"/>
      <c r="E25" s="63"/>
    </row>
    <row r="26" spans="1:5" ht="15.75" customHeight="1" x14ac:dyDescent="0.3">
      <c r="A26" s="64" t="s">
        <v>60</v>
      </c>
      <c r="B26" s="60" t="s">
        <v>61</v>
      </c>
      <c r="C26" s="65">
        <f>Смета!D32+Смета!E32</f>
        <v>9775.5400000000009</v>
      </c>
      <c r="D26" s="62"/>
      <c r="E26" s="63"/>
    </row>
    <row r="27" spans="1:5" ht="15.75" customHeight="1" x14ac:dyDescent="0.3">
      <c r="A27" s="64" t="s">
        <v>62</v>
      </c>
      <c r="B27" s="60" t="s">
        <v>63</v>
      </c>
      <c r="C27" s="65">
        <f>Смета!F32</f>
        <v>0</v>
      </c>
      <c r="D27" s="62"/>
      <c r="E27" s="63"/>
    </row>
    <row r="28" spans="1:5" ht="15.75" customHeight="1" x14ac:dyDescent="0.3">
      <c r="A28" s="64" t="s">
        <v>64</v>
      </c>
      <c r="B28" s="60" t="s">
        <v>65</v>
      </c>
      <c r="C28" s="65">
        <f>Смета!G32</f>
        <v>1031.27</v>
      </c>
      <c r="D28" s="62"/>
      <c r="E28" s="63"/>
    </row>
    <row r="29" spans="1:5" ht="15.75" customHeight="1" x14ac:dyDescent="0.3">
      <c r="A29" s="58">
        <v>2</v>
      </c>
      <c r="B29" s="60" t="s">
        <v>66</v>
      </c>
      <c r="C29" s="65">
        <f>Смета!H32</f>
        <v>10806.8</v>
      </c>
      <c r="D29"/>
      <c r="E29"/>
    </row>
    <row r="30" spans="1:5" ht="15.75" customHeight="1" x14ac:dyDescent="0.3">
      <c r="A30" s="64" t="s">
        <v>67</v>
      </c>
      <c r="B30" s="60" t="s">
        <v>68</v>
      </c>
      <c r="C30" s="66">
        <f>Смета!H30</f>
        <v>1801.13</v>
      </c>
      <c r="D30"/>
      <c r="E30"/>
    </row>
    <row r="31" spans="1:5" ht="15.75" customHeight="1" x14ac:dyDescent="0.3">
      <c r="A31" s="58">
        <v>3</v>
      </c>
      <c r="B31" s="60" t="s">
        <v>69</v>
      </c>
      <c r="C31" s="65">
        <f>C29</f>
        <v>10806.8</v>
      </c>
      <c r="D31" s="62"/>
      <c r="E31" s="63"/>
    </row>
    <row r="32" spans="1:5" x14ac:dyDescent="0.3">
      <c r="C32"/>
      <c r="D32" s="67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98"/>
  <sheetViews>
    <sheetView showGridLines="0" showZeros="0" topLeftCell="A19" zoomScale="92" zoomScaleNormal="92" workbookViewId="0">
      <selection activeCell="E22" sqref="E22"/>
    </sheetView>
  </sheetViews>
  <sheetFormatPr defaultColWidth="9.125" defaultRowHeight="11.4" x14ac:dyDescent="0.2"/>
  <cols>
    <col min="1" max="1" width="11.375" style="2" customWidth="1"/>
    <col min="2" max="2" width="30" style="2" customWidth="1"/>
    <col min="3" max="3" width="41.375" style="1" customWidth="1"/>
    <col min="4" max="4" width="13.625" style="25" customWidth="1"/>
    <col min="5" max="5" width="12" style="25" customWidth="1"/>
    <col min="6" max="6" width="12.625" style="31" customWidth="1"/>
    <col min="7" max="7" width="12.25" style="25" customWidth="1"/>
    <col min="8" max="8" width="13.625" style="25" customWidth="1"/>
    <col min="9" max="9" width="11.625" style="1" hidden="1" customWidth="1"/>
    <col min="10" max="10" width="11.625" style="1" customWidth="1"/>
    <col min="11" max="16" width="12.75" customWidth="1"/>
  </cols>
  <sheetData>
    <row r="1" spans="1:12" ht="24.9" customHeight="1" x14ac:dyDescent="0.25">
      <c r="A1" s="16" t="s">
        <v>0</v>
      </c>
      <c r="B1" s="77" t="s">
        <v>52</v>
      </c>
      <c r="C1" s="77"/>
      <c r="D1" s="77"/>
      <c r="E1" s="77"/>
      <c r="F1" s="77"/>
      <c r="G1" s="77"/>
      <c r="H1" s="77"/>
      <c r="I1" s="8"/>
    </row>
    <row r="2" spans="1:12" x14ac:dyDescent="0.2">
      <c r="A2" s="72" t="s">
        <v>1</v>
      </c>
      <c r="B2" s="72"/>
      <c r="C2" s="72"/>
      <c r="D2" s="72"/>
      <c r="E2" s="72"/>
      <c r="F2" s="72"/>
      <c r="G2" s="72"/>
      <c r="H2" s="72"/>
      <c r="I2" s="9"/>
      <c r="J2" s="9"/>
    </row>
    <row r="3" spans="1:12" ht="12" x14ac:dyDescent="0.25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2" customHeight="1" x14ac:dyDescent="0.25">
      <c r="A4" s="16" t="s">
        <v>15</v>
      </c>
      <c r="B4" s="9"/>
      <c r="C4" s="39" t="s">
        <v>53</v>
      </c>
      <c r="D4" s="37" t="s">
        <v>17</v>
      </c>
      <c r="E4" s="19"/>
      <c r="F4" s="26"/>
      <c r="G4" s="19"/>
      <c r="H4" s="19"/>
      <c r="I4" s="9"/>
      <c r="J4" s="9"/>
    </row>
    <row r="5" spans="1:12" ht="19.95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76" t="s">
        <v>2</v>
      </c>
      <c r="B6" s="76"/>
      <c r="C6" s="76"/>
      <c r="D6" s="76"/>
      <c r="E6" s="76"/>
      <c r="F6" s="76"/>
      <c r="G6" s="76"/>
      <c r="H6" s="76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3.2" x14ac:dyDescent="0.25">
      <c r="A9" s="80" t="s">
        <v>18</v>
      </c>
      <c r="B9" s="81"/>
      <c r="C9" s="81"/>
      <c r="D9" s="81"/>
      <c r="E9" s="81"/>
      <c r="F9" s="81"/>
      <c r="G9" s="81"/>
      <c r="H9" s="81"/>
      <c r="I9" s="13"/>
      <c r="J9" s="13"/>
    </row>
    <row r="10" spans="1:12" ht="24.9" customHeight="1" x14ac:dyDescent="0.2">
      <c r="A10" s="78" t="s">
        <v>19</v>
      </c>
      <c r="B10" s="79"/>
      <c r="C10" s="79"/>
      <c r="D10" s="79"/>
      <c r="E10" s="79"/>
      <c r="F10" s="79"/>
      <c r="G10" s="79"/>
      <c r="H10" s="79"/>
      <c r="I10" s="9"/>
      <c r="J10" s="9"/>
    </row>
    <row r="11" spans="1:12" x14ac:dyDescent="0.2">
      <c r="A11" s="76" t="s">
        <v>4</v>
      </c>
      <c r="B11" s="76"/>
      <c r="C11" s="76"/>
      <c r="D11" s="76"/>
      <c r="E11" s="76"/>
      <c r="F11" s="76"/>
      <c r="G11" s="76"/>
      <c r="H11" s="76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ht="12" x14ac:dyDescent="0.25">
      <c r="A13" s="16" t="s">
        <v>14</v>
      </c>
      <c r="B13" s="9"/>
      <c r="C13" s="40" t="s">
        <v>20</v>
      </c>
      <c r="D13" s="19"/>
      <c r="E13" s="19"/>
      <c r="F13" s="26"/>
      <c r="G13" s="19"/>
      <c r="H13" s="19"/>
      <c r="I13" s="9"/>
      <c r="J13" s="9"/>
    </row>
    <row r="14" spans="1:12" ht="12.6" thickBot="1" x14ac:dyDescent="0.3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84" t="s">
        <v>6</v>
      </c>
      <c r="B15" s="82" t="s">
        <v>7</v>
      </c>
      <c r="C15" s="82" t="s">
        <v>13</v>
      </c>
      <c r="D15" s="73" t="s">
        <v>5</v>
      </c>
      <c r="E15" s="74"/>
      <c r="F15" s="74"/>
      <c r="G15" s="74"/>
      <c r="H15" s="75"/>
    </row>
    <row r="16" spans="1:12" s="18" customFormat="1" ht="69.599999999999994" thickTop="1" thickBot="1" x14ac:dyDescent="0.25">
      <c r="A16" s="85"/>
      <c r="B16" s="83"/>
      <c r="C16" s="83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8" s="23" customFormat="1" ht="10.8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24.6" thickTop="1" x14ac:dyDescent="0.2">
      <c r="A18" s="41"/>
      <c r="B18" s="41"/>
      <c r="C18" s="45" t="s">
        <v>21</v>
      </c>
      <c r="D18" s="43"/>
      <c r="E18" s="43"/>
      <c r="F18" s="44"/>
      <c r="G18" s="43"/>
      <c r="H18" s="43"/>
    </row>
    <row r="19" spans="1:8" x14ac:dyDescent="0.2">
      <c r="A19" s="46" t="s">
        <v>22</v>
      </c>
      <c r="B19" s="46" t="s">
        <v>23</v>
      </c>
      <c r="C19" s="47" t="s">
        <v>24</v>
      </c>
      <c r="D19" s="24">
        <v>6219.67</v>
      </c>
      <c r="E19" s="24">
        <v>61.4</v>
      </c>
      <c r="F19" s="30"/>
      <c r="G19" s="24">
        <v>76.569999999999993</v>
      </c>
      <c r="H19" s="24">
        <v>6357.64</v>
      </c>
    </row>
    <row r="20" spans="1:8" x14ac:dyDescent="0.2">
      <c r="A20" s="46" t="s">
        <v>25</v>
      </c>
      <c r="B20" s="46" t="s">
        <v>26</v>
      </c>
      <c r="C20" s="47" t="s">
        <v>27</v>
      </c>
      <c r="D20" s="24">
        <v>1712.12</v>
      </c>
      <c r="E20" s="24">
        <v>153.09</v>
      </c>
      <c r="F20" s="30"/>
      <c r="G20" s="24">
        <v>16.149999999999999</v>
      </c>
      <c r="H20" s="24">
        <v>1881.36</v>
      </c>
    </row>
    <row r="21" spans="1:8" x14ac:dyDescent="0.2">
      <c r="A21" s="14"/>
      <c r="B21" s="14"/>
      <c r="C21" s="47" t="s">
        <v>28</v>
      </c>
      <c r="D21" s="24">
        <v>7931.79</v>
      </c>
      <c r="E21" s="24">
        <v>214.49</v>
      </c>
      <c r="F21" s="30"/>
      <c r="G21" s="24">
        <v>92.72</v>
      </c>
      <c r="H21" s="24">
        <v>8239</v>
      </c>
    </row>
    <row r="22" spans="1:8" x14ac:dyDescent="0.2">
      <c r="A22" s="14"/>
      <c r="B22" s="14"/>
      <c r="C22" s="47" t="s">
        <v>29</v>
      </c>
      <c r="D22" s="24">
        <v>7931.79</v>
      </c>
      <c r="E22" s="24">
        <v>214.49</v>
      </c>
      <c r="F22" s="30"/>
      <c r="G22" s="24">
        <v>92.72</v>
      </c>
      <c r="H22" s="24">
        <v>8239</v>
      </c>
    </row>
    <row r="23" spans="1:8" x14ac:dyDescent="0.2">
      <c r="A23" s="14"/>
      <c r="B23" s="14"/>
      <c r="C23" s="47" t="s">
        <v>30</v>
      </c>
      <c r="D23" s="24">
        <f>D22</f>
        <v>7931.79</v>
      </c>
      <c r="E23" s="24">
        <f>E22</f>
        <v>214.49</v>
      </c>
      <c r="F23" s="30"/>
      <c r="G23" s="24">
        <v>92.72</v>
      </c>
      <c r="H23" s="24">
        <f>H22</f>
        <v>8239</v>
      </c>
    </row>
    <row r="24" spans="1:8" x14ac:dyDescent="0.2">
      <c r="A24" s="14"/>
      <c r="B24" s="14"/>
      <c r="C24" s="47" t="s">
        <v>31</v>
      </c>
      <c r="D24" s="24">
        <f>D23</f>
        <v>7931.79</v>
      </c>
      <c r="E24" s="24">
        <f>E23</f>
        <v>214.49</v>
      </c>
      <c r="F24" s="30"/>
      <c r="G24" s="24">
        <v>92.72</v>
      </c>
      <c r="H24" s="24">
        <f>H23</f>
        <v>8239</v>
      </c>
    </row>
    <row r="25" spans="1:8" ht="180" x14ac:dyDescent="0.2">
      <c r="A25" s="41"/>
      <c r="B25" s="41"/>
      <c r="C25" s="45" t="s">
        <v>32</v>
      </c>
      <c r="D25" s="43"/>
      <c r="E25" s="43"/>
      <c r="F25" s="44"/>
      <c r="G25" s="43"/>
      <c r="H25" s="43"/>
    </row>
    <row r="26" spans="1:8" x14ac:dyDescent="0.2">
      <c r="A26" s="46" t="s">
        <v>33</v>
      </c>
      <c r="B26" s="46" t="s">
        <v>34</v>
      </c>
      <c r="C26" s="47" t="s">
        <v>35</v>
      </c>
      <c r="D26" s="24"/>
      <c r="E26" s="24"/>
      <c r="F26" s="30"/>
      <c r="G26" s="24">
        <v>766.67</v>
      </c>
      <c r="H26" s="24">
        <v>766.67</v>
      </c>
    </row>
    <row r="27" spans="1:8" x14ac:dyDescent="0.2">
      <c r="A27" s="14"/>
      <c r="B27" s="14"/>
      <c r="C27" s="47" t="s">
        <v>36</v>
      </c>
      <c r="D27" s="24"/>
      <c r="E27" s="24"/>
      <c r="F27" s="30"/>
      <c r="G27" s="24">
        <v>766.67</v>
      </c>
      <c r="H27" s="24">
        <v>766.67</v>
      </c>
    </row>
    <row r="28" spans="1:8" ht="12" x14ac:dyDescent="0.2">
      <c r="A28" s="14"/>
      <c r="B28" s="14"/>
      <c r="C28" s="48" t="s">
        <v>37</v>
      </c>
      <c r="D28" s="49">
        <f>D24</f>
        <v>7931.79</v>
      </c>
      <c r="E28" s="49">
        <f>E24</f>
        <v>214.49</v>
      </c>
      <c r="F28" s="30"/>
      <c r="G28" s="49">
        <f>G24+G27</f>
        <v>859.39</v>
      </c>
      <c r="H28" s="49">
        <f>H24+H27</f>
        <v>9005.67</v>
      </c>
    </row>
    <row r="29" spans="1:8" x14ac:dyDescent="0.2">
      <c r="A29" s="14"/>
      <c r="B29" s="14"/>
      <c r="C29" s="47" t="s">
        <v>39</v>
      </c>
      <c r="D29" s="24"/>
      <c r="E29" s="24"/>
      <c r="F29" s="30"/>
      <c r="G29" s="24"/>
      <c r="H29" s="24"/>
    </row>
    <row r="30" spans="1:8" x14ac:dyDescent="0.2">
      <c r="A30" s="46" t="s">
        <v>40</v>
      </c>
      <c r="B30" s="46" t="s">
        <v>41</v>
      </c>
      <c r="C30" s="47" t="s">
        <v>42</v>
      </c>
      <c r="D30" s="24">
        <f>D28*0.2</f>
        <v>1586.36</v>
      </c>
      <c r="E30" s="24">
        <f>E28*0.2</f>
        <v>42.9</v>
      </c>
      <c r="F30" s="30"/>
      <c r="G30" s="24">
        <f>G28*0.2</f>
        <v>171.88</v>
      </c>
      <c r="H30" s="24">
        <f>H28*0.2</f>
        <v>1801.13</v>
      </c>
    </row>
    <row r="31" spans="1:8" x14ac:dyDescent="0.2">
      <c r="A31" s="14"/>
      <c r="B31" s="14"/>
      <c r="C31" s="47" t="s">
        <v>38</v>
      </c>
      <c r="D31" s="24">
        <f>D28*1.2</f>
        <v>9518.15</v>
      </c>
      <c r="E31" s="24">
        <f>E28*1.2</f>
        <v>257.39</v>
      </c>
      <c r="F31" s="30"/>
      <c r="G31" s="24">
        <f>G28*1.2</f>
        <v>1031.27</v>
      </c>
      <c r="H31" s="24">
        <f>H28*1.2</f>
        <v>10806.8</v>
      </c>
    </row>
    <row r="32" spans="1:8" ht="12" x14ac:dyDescent="0.2">
      <c r="A32" s="14"/>
      <c r="B32" s="14"/>
      <c r="C32" s="48" t="s">
        <v>43</v>
      </c>
      <c r="D32" s="49">
        <f>D31</f>
        <v>9518.15</v>
      </c>
      <c r="E32" s="49">
        <f>E31</f>
        <v>257.39</v>
      </c>
      <c r="F32" s="30"/>
      <c r="G32" s="49">
        <f>G31</f>
        <v>1031.27</v>
      </c>
      <c r="H32" s="49">
        <f>H31</f>
        <v>10806.8</v>
      </c>
    </row>
    <row r="33" spans="1:8" x14ac:dyDescent="0.2">
      <c r="A33" s="14"/>
      <c r="B33" s="14"/>
      <c r="C33" s="47" t="s">
        <v>44</v>
      </c>
      <c r="D33" s="24"/>
      <c r="E33" s="24"/>
      <c r="F33" s="30"/>
      <c r="G33" s="24"/>
      <c r="H33" s="24"/>
    </row>
    <row r="34" spans="1:8" x14ac:dyDescent="0.2">
      <c r="A34" s="41"/>
      <c r="B34" s="41"/>
      <c r="C34" s="42"/>
      <c r="D34" s="43"/>
      <c r="E34" s="43"/>
      <c r="F34" s="44"/>
      <c r="G34" s="43"/>
      <c r="H34" s="43"/>
    </row>
    <row r="35" spans="1:8" x14ac:dyDescent="0.2">
      <c r="A35" s="14"/>
      <c r="B35" s="14"/>
      <c r="C35" s="15"/>
      <c r="D35" s="24"/>
      <c r="E35" s="24"/>
      <c r="F35" s="30"/>
      <c r="G35" s="24"/>
      <c r="H35" s="24"/>
    </row>
    <row r="36" spans="1:8" x14ac:dyDescent="0.2">
      <c r="A36" s="14"/>
      <c r="B36" s="92" t="s">
        <v>45</v>
      </c>
      <c r="C36" s="93"/>
      <c r="D36" s="86"/>
      <c r="E36" s="87"/>
      <c r="F36" s="87"/>
      <c r="G36" s="87"/>
      <c r="H36" s="87"/>
    </row>
    <row r="37" spans="1:8" x14ac:dyDescent="0.2">
      <c r="A37" s="14"/>
      <c r="B37" s="14"/>
      <c r="C37" s="15"/>
      <c r="D37" s="88" t="s">
        <v>46</v>
      </c>
      <c r="E37" s="89"/>
      <c r="F37" s="89"/>
      <c r="G37" s="89"/>
      <c r="H37" s="89"/>
    </row>
    <row r="38" spans="1:8" x14ac:dyDescent="0.2">
      <c r="A38" s="14"/>
      <c r="B38" s="14"/>
      <c r="C38" s="15"/>
      <c r="D38" s="24"/>
      <c r="E38" s="24"/>
      <c r="F38" s="30"/>
      <c r="G38" s="24"/>
      <c r="H38" s="24"/>
    </row>
    <row r="39" spans="1:8" x14ac:dyDescent="0.2">
      <c r="A39" s="14"/>
      <c r="B39" s="92" t="s">
        <v>47</v>
      </c>
      <c r="C39" s="93"/>
      <c r="D39" s="86"/>
      <c r="E39" s="87"/>
      <c r="F39" s="87"/>
      <c r="G39" s="87"/>
      <c r="H39" s="87"/>
    </row>
    <row r="40" spans="1:8" x14ac:dyDescent="0.2">
      <c r="A40" s="14"/>
      <c r="B40" s="14"/>
      <c r="C40" s="15"/>
      <c r="D40" s="88" t="s">
        <v>46</v>
      </c>
      <c r="E40" s="89"/>
      <c r="F40" s="89"/>
      <c r="G40" s="89"/>
      <c r="H40" s="89"/>
    </row>
    <row r="41" spans="1:8" x14ac:dyDescent="0.2">
      <c r="A41" s="14"/>
      <c r="B41" s="14"/>
      <c r="C41" s="15"/>
      <c r="D41" s="24"/>
      <c r="E41" s="24"/>
      <c r="F41" s="30"/>
      <c r="G41" s="24"/>
      <c r="H41" s="24"/>
    </row>
    <row r="42" spans="1:8" x14ac:dyDescent="0.2">
      <c r="A42" s="14"/>
      <c r="B42" s="14" t="s">
        <v>48</v>
      </c>
      <c r="C42" s="50"/>
      <c r="D42" s="51" t="s">
        <v>49</v>
      </c>
      <c r="E42" s="86"/>
      <c r="F42" s="87"/>
      <c r="G42" s="87"/>
      <c r="H42" s="87"/>
    </row>
    <row r="43" spans="1:8" x14ac:dyDescent="0.2">
      <c r="A43" s="14"/>
      <c r="B43" s="14"/>
      <c r="C43" s="52" t="s">
        <v>50</v>
      </c>
      <c r="D43" s="24"/>
      <c r="E43" s="88" t="s">
        <v>46</v>
      </c>
      <c r="F43" s="89"/>
      <c r="G43" s="89"/>
      <c r="H43" s="89"/>
    </row>
    <row r="44" spans="1:8" x14ac:dyDescent="0.2">
      <c r="A44" s="14"/>
      <c r="B44" s="14"/>
      <c r="C44" s="15"/>
      <c r="D44" s="24"/>
      <c r="E44" s="24"/>
      <c r="F44" s="30"/>
      <c r="G44" s="24"/>
      <c r="H44" s="24"/>
    </row>
    <row r="45" spans="1:8" x14ac:dyDescent="0.2">
      <c r="A45" s="14"/>
      <c r="B45" s="14" t="s">
        <v>0</v>
      </c>
      <c r="C45" s="90"/>
      <c r="D45" s="87"/>
      <c r="E45" s="87"/>
      <c r="F45" s="87"/>
      <c r="G45" s="87"/>
      <c r="H45" s="87"/>
    </row>
    <row r="46" spans="1:8" x14ac:dyDescent="0.2">
      <c r="A46" s="14"/>
      <c r="B46" s="14"/>
      <c r="C46" s="91" t="s">
        <v>51</v>
      </c>
      <c r="D46" s="89"/>
      <c r="E46" s="89"/>
      <c r="F46" s="89"/>
      <c r="G46" s="89"/>
      <c r="H46" s="89"/>
    </row>
    <row r="47" spans="1:8" x14ac:dyDescent="0.2">
      <c r="A47" s="14"/>
      <c r="B47" s="14"/>
      <c r="C47" s="15"/>
      <c r="D47" s="24"/>
      <c r="E47" s="24"/>
      <c r="F47" s="30"/>
      <c r="G47" s="24"/>
      <c r="H47" s="24"/>
    </row>
    <row r="48" spans="1:8" x14ac:dyDescent="0.2">
      <c r="A48" s="14"/>
      <c r="B48" s="14"/>
      <c r="C48" s="15"/>
      <c r="D48" s="24"/>
      <c r="E48" s="24"/>
      <c r="F48" s="30"/>
      <c r="G48" s="24"/>
      <c r="H48" s="24"/>
    </row>
    <row r="49" spans="1:8" x14ac:dyDescent="0.2">
      <c r="A49" s="14"/>
      <c r="B49" s="14"/>
      <c r="C49" s="15"/>
      <c r="D49" s="24"/>
      <c r="E49" s="24"/>
      <c r="F49" s="30"/>
      <c r="G49" s="24"/>
      <c r="H49" s="24"/>
    </row>
    <row r="50" spans="1:8" x14ac:dyDescent="0.2">
      <c r="A50" s="14"/>
      <c r="B50" s="14"/>
      <c r="C50" s="15"/>
      <c r="D50" s="24"/>
      <c r="E50" s="24"/>
      <c r="F50" s="30"/>
      <c r="G50" s="24"/>
      <c r="H50" s="24"/>
    </row>
    <row r="51" spans="1:8" x14ac:dyDescent="0.2">
      <c r="A51" s="14"/>
      <c r="B51" s="14"/>
      <c r="C51" s="15"/>
      <c r="D51" s="24"/>
      <c r="E51" s="24"/>
      <c r="F51" s="30"/>
      <c r="G51" s="24"/>
      <c r="H51" s="24"/>
    </row>
    <row r="52" spans="1:8" x14ac:dyDescent="0.2">
      <c r="A52" s="14"/>
      <c r="B52" s="14"/>
      <c r="C52" s="15"/>
      <c r="D52" s="24"/>
      <c r="E52" s="24"/>
      <c r="F52" s="30"/>
      <c r="G52" s="24"/>
      <c r="H52" s="24"/>
    </row>
    <row r="53" spans="1:8" x14ac:dyDescent="0.2">
      <c r="A53" s="14"/>
      <c r="B53" s="14"/>
      <c r="C53" s="15"/>
      <c r="D53" s="24"/>
      <c r="E53" s="24"/>
      <c r="F53" s="30"/>
      <c r="G53" s="24"/>
      <c r="H53" s="24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3"/>
      <c r="B279" s="5"/>
      <c r="C279" s="4"/>
    </row>
    <row r="280" spans="1:8" x14ac:dyDescent="0.2">
      <c r="A280" s="3"/>
      <c r="B280" s="5"/>
      <c r="C280" s="4"/>
    </row>
    <row r="281" spans="1:8" x14ac:dyDescent="0.2">
      <c r="A281" s="3"/>
      <c r="B281" s="5"/>
      <c r="C281" s="4"/>
    </row>
    <row r="282" spans="1:8" x14ac:dyDescent="0.2">
      <c r="A282" s="3"/>
      <c r="B282" s="5"/>
      <c r="C282" s="4"/>
    </row>
    <row r="283" spans="1:8" x14ac:dyDescent="0.2">
      <c r="A283" s="3"/>
      <c r="B283" s="5"/>
      <c r="C283" s="4"/>
    </row>
    <row r="284" spans="1:8" x14ac:dyDescent="0.2">
      <c r="A284" s="3"/>
      <c r="B284" s="5"/>
      <c r="C284" s="4"/>
    </row>
    <row r="285" spans="1:8" x14ac:dyDescent="0.2">
      <c r="A285" s="3"/>
      <c r="B285" s="5"/>
      <c r="C285" s="4"/>
    </row>
    <row r="286" spans="1:8" x14ac:dyDescent="0.2">
      <c r="A286" s="3"/>
      <c r="B286" s="5"/>
      <c r="C286" s="4"/>
    </row>
    <row r="287" spans="1:8" x14ac:dyDescent="0.2">
      <c r="A287" s="3"/>
      <c r="B287" s="5"/>
      <c r="C287" s="4"/>
    </row>
    <row r="288" spans="1:8" x14ac:dyDescent="0.2">
      <c r="A288" s="3"/>
      <c r="B288" s="5"/>
      <c r="C288" s="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3"/>
    </row>
    <row r="784" spans="1:3" x14ac:dyDescent="0.2">
      <c r="A784" s="3"/>
      <c r="B784" s="3"/>
    </row>
    <row r="785" spans="1:2" x14ac:dyDescent="0.2">
      <c r="A785" s="3"/>
      <c r="B785" s="3"/>
    </row>
    <row r="786" spans="1:2" x14ac:dyDescent="0.2">
      <c r="A786" s="3"/>
      <c r="B786" s="3"/>
    </row>
    <row r="787" spans="1:2" x14ac:dyDescent="0.2">
      <c r="A787" s="3"/>
      <c r="B787" s="3"/>
    </row>
    <row r="788" spans="1:2" x14ac:dyDescent="0.2">
      <c r="A788" s="3"/>
      <c r="B788" s="3"/>
    </row>
    <row r="789" spans="1:2" x14ac:dyDescent="0.2">
      <c r="A789" s="3"/>
      <c r="B789" s="3"/>
    </row>
    <row r="790" spans="1:2" x14ac:dyDescent="0.2">
      <c r="A790" s="3"/>
      <c r="B790" s="3"/>
    </row>
    <row r="791" spans="1:2" x14ac:dyDescent="0.2">
      <c r="A791" s="3"/>
      <c r="B791" s="3"/>
    </row>
    <row r="792" spans="1:2" x14ac:dyDescent="0.2">
      <c r="A792" s="3"/>
      <c r="B792" s="3"/>
    </row>
    <row r="793" spans="1:2" x14ac:dyDescent="0.2">
      <c r="A793" s="3"/>
      <c r="B793" s="3"/>
    </row>
    <row r="794" spans="1:2" x14ac:dyDescent="0.2">
      <c r="A794" s="3"/>
      <c r="B794" s="3"/>
    </row>
    <row r="795" spans="1:2" x14ac:dyDescent="0.2">
      <c r="A795" s="3"/>
      <c r="B795" s="3"/>
    </row>
    <row r="796" spans="1:2" x14ac:dyDescent="0.2">
      <c r="A796" s="3"/>
      <c r="B796" s="3"/>
    </row>
    <row r="797" spans="1:2" x14ac:dyDescent="0.2">
      <c r="A797" s="3"/>
      <c r="B797" s="3"/>
    </row>
    <row r="798" spans="1:2" x14ac:dyDescent="0.2">
      <c r="A798" s="3"/>
      <c r="B798" s="3"/>
    </row>
    <row r="799" spans="1:2" x14ac:dyDescent="0.2">
      <c r="A799" s="3"/>
      <c r="B799" s="3"/>
    </row>
    <row r="800" spans="1:2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2:2" x14ac:dyDescent="0.2">
      <c r="B865" s="3"/>
    </row>
    <row r="866" spans="2:2" x14ac:dyDescent="0.2">
      <c r="B866" s="3"/>
    </row>
    <row r="867" spans="2:2" x14ac:dyDescent="0.2">
      <c r="B867" s="3"/>
    </row>
    <row r="868" spans="2:2" x14ac:dyDescent="0.2">
      <c r="B868" s="3"/>
    </row>
    <row r="869" spans="2:2" x14ac:dyDescent="0.2">
      <c r="B869" s="3"/>
    </row>
    <row r="870" spans="2:2" x14ac:dyDescent="0.2">
      <c r="B870" s="3"/>
    </row>
    <row r="871" spans="2:2" x14ac:dyDescent="0.2">
      <c r="B871" s="3"/>
    </row>
    <row r="872" spans="2:2" x14ac:dyDescent="0.2">
      <c r="B872" s="3"/>
    </row>
    <row r="873" spans="2:2" x14ac:dyDescent="0.2">
      <c r="B873" s="3"/>
    </row>
    <row r="874" spans="2:2" x14ac:dyDescent="0.2">
      <c r="B874" s="3"/>
    </row>
    <row r="875" spans="2:2" x14ac:dyDescent="0.2">
      <c r="B875" s="3"/>
    </row>
    <row r="876" spans="2:2" x14ac:dyDescent="0.2">
      <c r="B876" s="3"/>
    </row>
    <row r="877" spans="2:2" x14ac:dyDescent="0.2">
      <c r="B877" s="3"/>
    </row>
    <row r="878" spans="2:2" x14ac:dyDescent="0.2">
      <c r="B878" s="3"/>
    </row>
    <row r="879" spans="2:2" x14ac:dyDescent="0.2">
      <c r="B879" s="3"/>
    </row>
    <row r="880" spans="2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</sheetData>
  <mergeCells count="20">
    <mergeCell ref="E42:H42"/>
    <mergeCell ref="E43:H43"/>
    <mergeCell ref="C45:H45"/>
    <mergeCell ref="C46:H46"/>
    <mergeCell ref="B36:C36"/>
    <mergeCell ref="D36:H36"/>
    <mergeCell ref="D37:H37"/>
    <mergeCell ref="B39:C39"/>
    <mergeCell ref="D39:H39"/>
    <mergeCell ref="D40:H40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sasha prosekova</cp:lastModifiedBy>
  <cp:lastPrinted>2025-05-27T06:33:54Z</cp:lastPrinted>
  <dcterms:created xsi:type="dcterms:W3CDTF">1998-06-28T10:39:47Z</dcterms:created>
  <dcterms:modified xsi:type="dcterms:W3CDTF">2025-10-22T07:48:55Z</dcterms:modified>
</cp:coreProperties>
</file>